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kestr4\Documents\Shedra's Volunteerig\Pre-Auth\2020\MANRRS\"/>
    </mc:Choice>
  </mc:AlternateContent>
  <bookViews>
    <workbookView xWindow="0" yWindow="0" windowWidth="28800" windowHeight="12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D32" i="1"/>
  <c r="C32" i="1"/>
  <c r="K31" i="1"/>
  <c r="J31" i="1"/>
  <c r="E31" i="1"/>
  <c r="L30" i="1"/>
  <c r="E30" i="1"/>
  <c r="L29" i="1"/>
  <c r="E29" i="1"/>
  <c r="L28" i="1"/>
  <c r="L31" i="1" s="1"/>
  <c r="E28" i="1"/>
  <c r="K25" i="1"/>
  <c r="J25" i="1"/>
  <c r="L24" i="1"/>
  <c r="D24" i="1"/>
  <c r="C24" i="1"/>
  <c r="L23" i="1"/>
  <c r="E23" i="1"/>
  <c r="L22" i="1"/>
  <c r="E22" i="1"/>
  <c r="L21" i="1"/>
  <c r="E21" i="1"/>
  <c r="L20" i="1"/>
  <c r="E20" i="1"/>
  <c r="L19" i="1"/>
  <c r="E19" i="1"/>
  <c r="L18" i="1"/>
  <c r="L25" i="1" s="1"/>
  <c r="E18" i="1"/>
  <c r="E24" i="1" s="1"/>
  <c r="E15" i="1"/>
  <c r="D15" i="1"/>
  <c r="C15" i="1"/>
  <c r="E14" i="1"/>
  <c r="K13" i="1"/>
  <c r="J13" i="1"/>
  <c r="E13" i="1"/>
  <c r="L12" i="1"/>
  <c r="E12" i="1"/>
  <c r="L11" i="1"/>
  <c r="E11" i="1"/>
  <c r="L10" i="1"/>
  <c r="L13" i="1" s="1"/>
  <c r="E10" i="1"/>
  <c r="L9" i="1"/>
  <c r="E9" i="1"/>
  <c r="K4" i="1"/>
  <c r="K3" i="1"/>
  <c r="K5" i="1" s="1"/>
</calcChain>
</file>

<file path=xl/sharedStrings.xml><?xml version="1.0" encoding="utf-8"?>
<sst xmlns="http://schemas.openxmlformats.org/spreadsheetml/2006/main" count="69" uniqueCount="43">
  <si>
    <t xml:space="preserve">Enter Budget and Actual expenses incurred on each category in respective tables in this worksheet. Helpful instructions on how to use this worksheet are in cells in this column. Arrow down to get started. </t>
  </si>
  <si>
    <t>Title of this worksheet is in cell at right.</t>
  </si>
  <si>
    <t>MANRRS Grant Budget Proposal</t>
  </si>
  <si>
    <t>Holiday Budget is auto calculated in cell K3.</t>
  </si>
  <si>
    <t>Grant</t>
  </si>
  <si>
    <t>Actual Spent is auto calculated in cell K4.</t>
  </si>
  <si>
    <t xml:space="preserve">Actuals (to be provided 30 days after funds) </t>
  </si>
  <si>
    <t>Difference is auto calculated in cell K5. Next instruction is in cell A7.</t>
  </si>
  <si>
    <t>DIFFERENCE (over/under budget)</t>
  </si>
  <si>
    <t>Gifts label is in cell at right and Holiday Meals label in cell I7.</t>
  </si>
  <si>
    <t>Overall Budget</t>
  </si>
  <si>
    <t>Contracted Services</t>
  </si>
  <si>
    <t>Enter expenses on Gifts in table starting in cell at right and on Meals in table starting in cell I8. Next instruction is in cell A16.</t>
  </si>
  <si>
    <t>Item</t>
  </si>
  <si>
    <t>Budget</t>
  </si>
  <si>
    <t>Actual</t>
  </si>
  <si>
    <t>Difference</t>
  </si>
  <si>
    <t xml:space="preserve">Transportation Total </t>
  </si>
  <si>
    <t>Speakers, presentation Fees</t>
  </si>
  <si>
    <t>Administrative Costs</t>
  </si>
  <si>
    <t xml:space="preserve">Rental of Room </t>
  </si>
  <si>
    <t xml:space="preserve">Advertising </t>
  </si>
  <si>
    <t>Travel</t>
  </si>
  <si>
    <t>Total</t>
  </si>
  <si>
    <t>Misc</t>
  </si>
  <si>
    <t>Packaging label is in cell at right and Entertainment label in cell I16.</t>
  </si>
  <si>
    <t>Administrative (printing, shipping, etc)</t>
  </si>
  <si>
    <t xml:space="preserve">Adverstising </t>
  </si>
  <si>
    <t>Enter expenses on Packaging in table starting in cell at right and on Entertainment in table starting in cell I17. Next instruction is in cell A26.</t>
  </si>
  <si>
    <t xml:space="preserve">Printing </t>
  </si>
  <si>
    <t>T Shirts for Chapter for exposure</t>
  </si>
  <si>
    <t>Shipping</t>
  </si>
  <si>
    <t>Pins</t>
  </si>
  <si>
    <t>Pencils and Pens</t>
  </si>
  <si>
    <t>Notepads</t>
  </si>
  <si>
    <t>Travel label is in cell at right and Miscellaneous label in cell I26.</t>
  </si>
  <si>
    <t>Travel (if applicable)</t>
  </si>
  <si>
    <t>Miscellaneous</t>
  </si>
  <si>
    <t>Enter expenses on Travel in table starting in cell at right and Miscellaneous expenses in table starting in cell I27.</t>
  </si>
  <si>
    <t>Airfare for ___ students</t>
  </si>
  <si>
    <t>Lodging for ____ students</t>
  </si>
  <si>
    <t>Transportation</t>
  </si>
  <si>
    <t>Other (tab in last column of this row to add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</si>
</sst>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9" x14ac:knownFonts="1">
    <font>
      <sz val="11"/>
      <color theme="1"/>
      <name val="Calibri"/>
      <family val="2"/>
      <scheme val="minor"/>
    </font>
    <font>
      <sz val="10"/>
      <color theme="2"/>
      <name val="Calibri"/>
      <family val="2"/>
      <scheme val="minor"/>
    </font>
    <font>
      <b/>
      <sz val="48"/>
      <color theme="5"/>
      <name val="Calibri"/>
      <family val="2"/>
      <scheme val="minor"/>
    </font>
    <font>
      <b/>
      <sz val="60"/>
      <color theme="4" tint="-0.499984740745262"/>
      <name val="Calibri"/>
      <family val="2"/>
      <scheme val="minor"/>
    </font>
    <font>
      <b/>
      <sz val="18"/>
      <color theme="4" tint="-0.499984740745262"/>
      <name val="Calibri"/>
      <family val="2"/>
      <scheme val="minor"/>
    </font>
    <font>
      <b/>
      <sz val="16"/>
      <name val="Calibri Light"/>
      <family val="1"/>
      <scheme val="major"/>
    </font>
    <font>
      <b/>
      <sz val="10"/>
      <color indexed="63"/>
      <name val="Calibri"/>
      <family val="2"/>
      <scheme val="minor"/>
    </font>
    <font>
      <b/>
      <sz val="18"/>
      <color theme="5" tint="-0.499984740745262"/>
      <name val="Calibri"/>
      <family val="2"/>
      <scheme val="minor"/>
    </font>
    <font>
      <b/>
      <sz val="20"/>
      <color theme="5" tint="-0.249977111117893"/>
      <name val="Calibri"/>
      <family val="2"/>
      <scheme val="minor"/>
    </font>
    <font>
      <b/>
      <sz val="20"/>
      <color theme="5"/>
      <name val="Calibri"/>
      <family val="2"/>
      <scheme val="minor"/>
    </font>
    <font>
      <b/>
      <sz val="12"/>
      <color theme="0"/>
      <name val="Calibri"/>
      <family val="2"/>
      <scheme val="minor"/>
    </font>
    <font>
      <sz val="10"/>
      <name val="Calibri"/>
      <family val="2"/>
      <scheme val="minor"/>
    </font>
    <font>
      <b/>
      <sz val="10"/>
      <name val="Calibri"/>
      <family val="2"/>
      <scheme val="minor"/>
    </font>
    <font>
      <b/>
      <sz val="10"/>
      <color theme="4" tint="-0.24994659260841701"/>
      <name val="Calibri"/>
      <family val="2"/>
      <scheme val="minor"/>
    </font>
    <font>
      <sz val="10"/>
      <color theme="9"/>
      <name val="Calibri"/>
      <family val="2"/>
      <scheme val="minor"/>
    </font>
    <font>
      <b/>
      <sz val="12"/>
      <color theme="2"/>
      <name val="Calibri"/>
      <family val="2"/>
      <scheme val="minor"/>
    </font>
    <font>
      <sz val="10"/>
      <color indexed="63"/>
      <name val="Calibri"/>
      <family val="2"/>
      <scheme val="minor"/>
    </font>
    <font>
      <b/>
      <sz val="20"/>
      <name val="Calibri"/>
      <family val="2"/>
      <scheme val="minor"/>
    </font>
    <font>
      <b/>
      <sz val="12"/>
      <name val="Calibri"/>
      <family val="2"/>
      <scheme val="minor"/>
    </font>
  </fonts>
  <fills count="12">
    <fill>
      <patternFill patternType="none"/>
    </fill>
    <fill>
      <patternFill patternType="gray125"/>
    </fill>
    <fill>
      <patternFill patternType="solid">
        <fgColor rgb="FFEDF2F9"/>
        <bgColor indexed="64"/>
      </patternFill>
    </fill>
    <fill>
      <patternFill patternType="solid">
        <fgColor theme="2"/>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5"/>
        <bgColor indexed="64"/>
      </patternFill>
    </fill>
    <fill>
      <patternFill patternType="solid">
        <fgColor theme="4" tint="0.39997558519241921"/>
        <bgColor indexed="64"/>
      </patternFill>
    </fill>
    <fill>
      <patternFill patternType="solid">
        <fgColor theme="4"/>
        <bgColor indexed="64"/>
      </patternFill>
    </fill>
    <fill>
      <patternFill patternType="solid">
        <fgColor theme="4" tint="-0.249977111117893"/>
        <bgColor indexed="64"/>
      </patternFill>
    </fill>
    <fill>
      <patternFill patternType="solid">
        <fgColor theme="7" tint="0.39997558519241921"/>
        <bgColor indexed="64"/>
      </patternFill>
    </fill>
  </fills>
  <borders count="11">
    <border>
      <left/>
      <right/>
      <top/>
      <bottom/>
      <diagonal/>
    </border>
    <border>
      <left/>
      <right/>
      <top/>
      <bottom style="thick">
        <color theme="4" tint="-0.499984740745262"/>
      </bottom>
      <diagonal/>
    </border>
    <border>
      <left/>
      <right/>
      <top style="thick">
        <color theme="4" tint="-0.499984740745262"/>
      </top>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medium">
        <color theme="4" tint="-0.499984740745262"/>
      </top>
      <bottom/>
      <diagonal/>
    </border>
    <border>
      <left/>
      <right/>
      <top/>
      <bottom style="medium">
        <color theme="4" tint="-0.249977111117893"/>
      </bottom>
      <diagonal/>
    </border>
    <border>
      <left/>
      <right style="medium">
        <color theme="4"/>
      </right>
      <top/>
      <bottom style="medium">
        <color theme="4" tint="-0.249977111117893"/>
      </bottom>
      <diagonal/>
    </border>
    <border>
      <left style="medium">
        <color theme="4"/>
      </left>
      <right/>
      <top/>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9">
    <xf numFmtId="0" fontId="0" fillId="0" borderId="0"/>
    <xf numFmtId="0" fontId="2" fillId="0" borderId="0">
      <alignment horizontal="left" vertical="center"/>
    </xf>
    <xf numFmtId="0" fontId="4" fillId="3" borderId="0">
      <alignment vertical="center"/>
    </xf>
    <xf numFmtId="164" fontId="4" fillId="6" borderId="0">
      <alignment horizontal="right" vertical="center"/>
    </xf>
    <xf numFmtId="0" fontId="9" fillId="0" borderId="0">
      <alignment horizontal="center" vertical="center"/>
    </xf>
    <xf numFmtId="0" fontId="10" fillId="9" borderId="0">
      <alignment horizontal="left" vertical="center"/>
    </xf>
    <xf numFmtId="0" fontId="10" fillId="9" borderId="0">
      <alignment horizontal="right" vertical="center"/>
    </xf>
    <xf numFmtId="0" fontId="13" fillId="0" borderId="0">
      <alignment horizontal="left"/>
    </xf>
    <xf numFmtId="164" fontId="13" fillId="0" borderId="0">
      <alignment horizontal="right"/>
    </xf>
  </cellStyleXfs>
  <cellXfs count="64">
    <xf numFmtId="0" fontId="0" fillId="0" borderId="0" xfId="0"/>
    <xf numFmtId="0" fontId="1" fillId="2" borderId="0" xfId="0" applyFont="1" applyFill="1" applyBorder="1"/>
    <xf numFmtId="0" fontId="0" fillId="3" borderId="0" xfId="0" applyFill="1" applyBorder="1"/>
    <xf numFmtId="0" fontId="1" fillId="3" borderId="0" xfId="0" applyFont="1" applyFill="1" applyBorder="1"/>
    <xf numFmtId="0" fontId="3" fillId="3" borderId="0" xfId="1" applyFont="1" applyFill="1" applyAlignment="1">
      <alignment horizontal="left" vertical="center" wrapText="1"/>
    </xf>
    <xf numFmtId="0" fontId="2" fillId="3" borderId="0" xfId="1" applyFill="1" applyBorder="1">
      <alignment horizontal="left" vertical="center"/>
    </xf>
    <xf numFmtId="0" fontId="2" fillId="4" borderId="0" xfId="1" applyFill="1" applyBorder="1">
      <alignment horizontal="left" vertical="center"/>
    </xf>
    <xf numFmtId="0" fontId="4" fillId="3" borderId="0" xfId="2">
      <alignment vertical="center"/>
    </xf>
    <xf numFmtId="0" fontId="1" fillId="3" borderId="0" xfId="0" applyFont="1" applyFill="1" applyBorder="1" applyAlignment="1">
      <alignment horizontal="left"/>
    </xf>
    <xf numFmtId="0" fontId="2" fillId="5" borderId="0" xfId="1" applyFill="1" applyBorder="1">
      <alignment horizontal="left" vertical="center"/>
    </xf>
    <xf numFmtId="0" fontId="5" fillId="3" borderId="0" xfId="0" applyFont="1" applyFill="1" applyBorder="1" applyAlignment="1">
      <alignment vertical="center"/>
    </xf>
    <xf numFmtId="0" fontId="4" fillId="3" borderId="0" xfId="2">
      <alignment vertical="center"/>
    </xf>
    <xf numFmtId="164" fontId="4" fillId="3" borderId="0" xfId="3" applyFill="1" applyBorder="1">
      <alignment horizontal="right" vertical="center"/>
    </xf>
    <xf numFmtId="0" fontId="1" fillId="3" borderId="0" xfId="0" applyFont="1" applyFill="1" applyBorder="1" applyAlignment="1">
      <alignment horizontal="left" vertical="top"/>
    </xf>
    <xf numFmtId="0" fontId="2" fillId="3" borderId="0" xfId="1" applyFill="1" applyBorder="1" applyAlignment="1">
      <alignment horizontal="left" vertical="top"/>
    </xf>
    <xf numFmtId="0" fontId="2" fillId="7" borderId="0" xfId="1" applyFill="1" applyBorder="1" applyAlignment="1">
      <alignment horizontal="left" vertical="top"/>
    </xf>
    <xf numFmtId="0" fontId="6" fillId="3" borderId="0" xfId="0" applyFont="1" applyFill="1" applyBorder="1" applyAlignment="1">
      <alignment horizontal="left" vertical="top" wrapText="1"/>
    </xf>
    <xf numFmtId="0" fontId="4" fillId="3" borderId="1" xfId="2" applyFill="1" applyBorder="1" applyAlignment="1">
      <alignment vertical="top"/>
    </xf>
    <xf numFmtId="164" fontId="4" fillId="3" borderId="1" xfId="3" applyFill="1" applyBorder="1" applyAlignment="1">
      <alignment horizontal="right" vertical="top"/>
    </xf>
    <xf numFmtId="0" fontId="0" fillId="3" borderId="0" xfId="0" applyFill="1" applyBorder="1" applyAlignment="1">
      <alignment vertical="top"/>
    </xf>
    <xf numFmtId="0" fontId="1" fillId="3" borderId="0" xfId="0" applyFont="1" applyFill="1" applyBorder="1" applyAlignment="1">
      <alignment horizontal="left" vertical="center"/>
    </xf>
    <xf numFmtId="0" fontId="6" fillId="3" borderId="0" xfId="0" applyFont="1" applyFill="1" applyBorder="1" applyAlignment="1">
      <alignment horizontal="left" vertical="center" wrapText="1"/>
    </xf>
    <xf numFmtId="0" fontId="4" fillId="3" borderId="2" xfId="2" applyFill="1" applyBorder="1">
      <alignment vertical="center"/>
    </xf>
    <xf numFmtId="8" fontId="7" fillId="3" borderId="0" xfId="0" applyNumberFormat="1" applyFont="1" applyFill="1" applyBorder="1" applyAlignment="1">
      <alignment horizontal="right" vertical="center"/>
    </xf>
    <xf numFmtId="0" fontId="2" fillId="8" borderId="0" xfId="1" applyFill="1" applyBorder="1">
      <alignment horizontal="left" vertical="center"/>
    </xf>
    <xf numFmtId="0" fontId="9" fillId="3" borderId="0" xfId="0" applyFont="1" applyFill="1" applyBorder="1" applyAlignment="1">
      <alignment horizontal="center" vertical="center"/>
    </xf>
    <xf numFmtId="0" fontId="8" fillId="3" borderId="0" xfId="4" applyFont="1" applyFill="1" applyAlignment="1">
      <alignment horizontal="center" vertical="center"/>
    </xf>
    <xf numFmtId="0" fontId="0" fillId="3" borderId="0" xfId="0" applyFill="1" applyBorder="1" applyAlignment="1">
      <alignment vertical="center"/>
    </xf>
    <xf numFmtId="0" fontId="10" fillId="3" borderId="0" xfId="5" applyFill="1" applyBorder="1">
      <alignment horizontal="left" vertical="center"/>
    </xf>
    <xf numFmtId="0" fontId="10" fillId="10" borderId="3" xfId="5" applyFill="1" applyBorder="1">
      <alignment horizontal="left" vertical="center"/>
    </xf>
    <xf numFmtId="0" fontId="10" fillId="10" borderId="3" xfId="6" applyFill="1" applyBorder="1">
      <alignment horizontal="right" vertical="center"/>
    </xf>
    <xf numFmtId="0" fontId="10" fillId="10" borderId="4" xfId="6" applyFill="1" applyBorder="1">
      <alignment horizontal="right" vertical="center"/>
    </xf>
    <xf numFmtId="0" fontId="0" fillId="3" borderId="0" xfId="0" applyFont="1" applyFill="1" applyBorder="1" applyAlignment="1">
      <alignment shrinkToFit="1"/>
    </xf>
    <xf numFmtId="164" fontId="11" fillId="3" borderId="0" xfId="0" applyNumberFormat="1" applyFont="1" applyFill="1" applyBorder="1"/>
    <xf numFmtId="164" fontId="11" fillId="3" borderId="0" xfId="0" applyNumberFormat="1" applyFont="1" applyFill="1" applyBorder="1" applyAlignment="1">
      <alignment horizontal="right" vertical="center"/>
    </xf>
    <xf numFmtId="0" fontId="6" fillId="3" borderId="0" xfId="0" applyFont="1" applyFill="1" applyBorder="1" applyAlignment="1">
      <alignment vertical="center"/>
    </xf>
    <xf numFmtId="0" fontId="12" fillId="3" borderId="0" xfId="0" applyFont="1" applyFill="1" applyBorder="1" applyAlignment="1">
      <alignment horizontal="left" vertical="center" wrapText="1"/>
    </xf>
    <xf numFmtId="0" fontId="11" fillId="3" borderId="0" xfId="0" applyFont="1" applyFill="1" applyBorder="1" applyAlignment="1">
      <alignment shrinkToFit="1"/>
    </xf>
    <xf numFmtId="0" fontId="11" fillId="3" borderId="0" xfId="0" applyFont="1" applyFill="1" applyBorder="1" applyAlignment="1">
      <alignment horizontal="left" vertical="center"/>
    </xf>
    <xf numFmtId="0" fontId="0" fillId="3" borderId="0" xfId="0" applyFont="1" applyFill="1" applyBorder="1"/>
    <xf numFmtId="0" fontId="13" fillId="3" borderId="5" xfId="7" applyFill="1" applyBorder="1">
      <alignment horizontal="left"/>
    </xf>
    <xf numFmtId="164" fontId="13" fillId="3" borderId="5" xfId="8" applyFill="1" applyBorder="1">
      <alignment horizontal="right"/>
    </xf>
    <xf numFmtId="164" fontId="13" fillId="3" borderId="0" xfId="8" applyFill="1" applyBorder="1">
      <alignment horizontal="right"/>
    </xf>
    <xf numFmtId="0" fontId="14" fillId="3" borderId="0" xfId="0" applyFont="1" applyFill="1" applyBorder="1" applyAlignment="1">
      <alignment horizontal="left" vertical="center"/>
    </xf>
    <xf numFmtId="0" fontId="14" fillId="3" borderId="0" xfId="0" applyFont="1" applyFill="1" applyBorder="1"/>
    <xf numFmtId="0" fontId="9" fillId="3" borderId="0" xfId="4" applyFill="1" applyBorder="1" applyAlignment="1">
      <alignment horizontal="center" vertical="center"/>
    </xf>
    <xf numFmtId="0" fontId="8" fillId="3" borderId="0" xfId="4" applyFont="1" applyFill="1" applyBorder="1" applyAlignment="1">
      <alignment horizontal="center" vertical="center"/>
    </xf>
    <xf numFmtId="0" fontId="15" fillId="3" borderId="0" xfId="5" applyFont="1" applyFill="1">
      <alignment horizontal="left" vertical="center"/>
    </xf>
    <xf numFmtId="0" fontId="10" fillId="10" borderId="6" xfId="5" applyFill="1" applyBorder="1">
      <alignment horizontal="left" vertical="center"/>
    </xf>
    <xf numFmtId="0" fontId="10" fillId="10" borderId="6" xfId="6" applyFill="1" applyBorder="1">
      <alignment horizontal="right" vertical="center"/>
    </xf>
    <xf numFmtId="0" fontId="10" fillId="10" borderId="7" xfId="6" applyFill="1" applyBorder="1">
      <alignment horizontal="right" vertical="center"/>
    </xf>
    <xf numFmtId="0" fontId="10" fillId="3" borderId="8" xfId="5" applyFill="1" applyBorder="1">
      <alignment horizontal="left" vertical="center"/>
    </xf>
    <xf numFmtId="0" fontId="12" fillId="3" borderId="0" xfId="0" applyFont="1" applyFill="1" applyBorder="1" applyAlignment="1">
      <alignment vertical="center"/>
    </xf>
    <xf numFmtId="0" fontId="0" fillId="3" borderId="8" xfId="0" applyFill="1" applyBorder="1"/>
    <xf numFmtId="0" fontId="11" fillId="3" borderId="0" xfId="0" applyFont="1" applyFill="1" applyBorder="1" applyAlignment="1">
      <alignment vertical="center"/>
    </xf>
    <xf numFmtId="0" fontId="9" fillId="3" borderId="0" xfId="4" applyFill="1" applyBorder="1">
      <alignment horizontal="center" vertical="center"/>
    </xf>
    <xf numFmtId="0" fontId="10" fillId="10" borderId="9" xfId="5" applyFill="1" applyBorder="1">
      <alignment horizontal="left" vertical="center"/>
    </xf>
    <xf numFmtId="0" fontId="10" fillId="10" borderId="9" xfId="6" applyFill="1" applyBorder="1">
      <alignment horizontal="right" vertical="center"/>
    </xf>
    <xf numFmtId="0" fontId="10" fillId="10" borderId="10" xfId="6" applyFill="1" applyBorder="1">
      <alignment horizontal="right" vertical="center"/>
    </xf>
    <xf numFmtId="0" fontId="16" fillId="3" borderId="0" xfId="0" applyFont="1" applyFill="1" applyBorder="1" applyAlignment="1">
      <alignment horizontal="left" vertical="center"/>
    </xf>
    <xf numFmtId="0" fontId="17" fillId="11" borderId="0" xfId="0" applyFont="1" applyFill="1" applyBorder="1" applyAlignment="1">
      <alignment horizontal="center" vertical="center"/>
    </xf>
    <xf numFmtId="0" fontId="18" fillId="11" borderId="3" xfId="5" applyFont="1" applyFill="1" applyBorder="1">
      <alignment horizontal="left" vertical="center"/>
    </xf>
    <xf numFmtId="0" fontId="18" fillId="11" borderId="3" xfId="6" applyFont="1" applyFill="1" applyBorder="1">
      <alignment horizontal="right" vertical="center"/>
    </xf>
    <xf numFmtId="0" fontId="18" fillId="11" borderId="4" xfId="6" applyFont="1" applyFill="1" applyBorder="1">
      <alignment horizontal="right" vertical="center"/>
    </xf>
  </cellXfs>
  <cellStyles count="9">
    <cellStyle name="Normal" xfId="0" builtinId="0"/>
    <cellStyle name="Normal 2" xfId="5"/>
    <cellStyle name="Normal 2 2" xfId="6"/>
    <cellStyle name="Normal 3" xfId="4"/>
    <cellStyle name="Normal 4" xfId="1"/>
    <cellStyle name="Normal 5" xfId="2"/>
    <cellStyle name="total currency" xfId="8"/>
    <cellStyle name="total currency 2" xfId="3"/>
    <cellStyle name="total number" xfId="7"/>
  </cellStyles>
  <dxfs count="77">
    <dxf>
      <font>
        <strike val="0"/>
        <outline val="0"/>
        <shadow val="0"/>
        <u val="none"/>
        <vertAlign val="baseline"/>
        <color auto="1"/>
        <name val="Calibri"/>
        <scheme val="minor"/>
      </font>
      <fill>
        <patternFill patternType="solid">
          <fgColor indexed="64"/>
          <bgColor theme="7" tint="0.39997558519241921"/>
        </patternFill>
      </fill>
      <border diagonalUp="0" diagonalDown="0" outline="0">
        <left/>
        <right/>
        <top/>
        <bottom/>
      </border>
    </dxf>
    <dxf>
      <border>
        <top style="medium">
          <color theme="4" tint="-0.499984740745262"/>
        </top>
      </border>
    </dxf>
    <dxf>
      <border>
        <bottom style="medium">
          <color theme="4" tint="-0.499984740745262"/>
        </bottom>
      </border>
    </dxf>
    <dxf>
      <font>
        <b/>
        <strike val="0"/>
        <outline val="0"/>
        <shadow val="0"/>
        <u val="none"/>
        <vertAlign val="baseline"/>
        <sz val="10"/>
        <color theme="4"/>
        <name val="Calibri"/>
        <scheme val="minor"/>
      </font>
      <fill>
        <patternFill patternType="solid">
          <fgColor indexed="64"/>
          <bgColor theme="2"/>
        </patternFill>
      </fill>
      <border diagonalUp="0" diagonalDown="0" outline="0">
        <left style="thin">
          <color theme="4" tint="0.39994506668294322"/>
        </left>
        <right style="thin">
          <color theme="4" tint="0.39994506668294322"/>
        </right>
        <top/>
        <bottom/>
      </border>
    </dxf>
    <dxf>
      <font>
        <strike val="0"/>
        <outline val="0"/>
        <shadow val="0"/>
        <u val="none"/>
        <vertAlign val="baseline"/>
        <sz val="10"/>
        <color auto="1"/>
        <name val="Calibri"/>
        <scheme val="minor"/>
      </font>
      <fill>
        <patternFill patternType="solid">
          <fgColor indexed="64"/>
          <bgColor theme="2"/>
        </patternFill>
      </fill>
    </dxf>
    <dxf>
      <font>
        <strike val="0"/>
        <outline val="0"/>
        <shadow val="0"/>
        <u val="none"/>
        <vertAlign val="baseline"/>
        <sz val="10"/>
        <color auto="1"/>
        <name val="Calibri"/>
        <scheme val="minor"/>
      </font>
      <numFmt numFmtId="164" formatCode="&quot;$&quot;#,##0.00"/>
      <fill>
        <patternFill patternType="solid">
          <fgColor indexed="64"/>
          <bgColor theme="2"/>
        </patternFill>
      </fill>
      <alignment horizontal="right" vertical="center" textRotation="0" wrapText="0" indent="0" justifyLastLine="0" shrinkToFit="0" readingOrder="0"/>
    </dxf>
    <dxf>
      <fill>
        <patternFill patternType="solid">
          <fgColor indexed="64"/>
          <bgColor theme="2"/>
        </patternFill>
      </fill>
      <border diagonalUp="0" diagonalDown="0" outline="0">
        <left/>
        <right/>
        <top style="medium">
          <color theme="4" tint="-0.499984740745262"/>
        </top>
        <bottom/>
      </border>
    </dxf>
    <dxf>
      <font>
        <strike val="0"/>
        <outline val="0"/>
        <shadow val="0"/>
        <u val="none"/>
        <vertAlign val="baseline"/>
        <sz val="10"/>
        <color auto="1"/>
        <name val="Calibri"/>
        <scheme val="minor"/>
      </font>
      <numFmt numFmtId="164" formatCode="&quot;$&quot;#,##0.00"/>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border diagonalUp="0" diagonalDown="0" outline="0">
        <left/>
        <right/>
        <top style="medium">
          <color theme="4" tint="-0.499984740745262"/>
        </top>
        <bottom/>
      </border>
    </dxf>
    <dxf>
      <border>
        <top style="medium">
          <color theme="4" tint="-0.499984740745262"/>
        </top>
      </border>
    </dxf>
    <dxf>
      <border>
        <bottom style="medium">
          <color theme="4" tint="-0.499984740745262"/>
        </bottom>
      </border>
    </dxf>
    <dxf>
      <font>
        <b/>
        <strike val="0"/>
        <outline val="0"/>
        <shadow val="0"/>
        <u val="none"/>
        <vertAlign val="baseline"/>
        <sz val="10"/>
        <color theme="3"/>
        <name val="Calibri"/>
        <scheme val="minor"/>
      </font>
      <fill>
        <patternFill patternType="solid">
          <fgColor indexed="64"/>
          <bgColor theme="2"/>
        </patternFill>
      </fill>
    </dxf>
    <dxf>
      <font>
        <strike val="0"/>
        <outline val="0"/>
        <shadow val="0"/>
        <u val="none"/>
        <vertAlign val="baseline"/>
        <sz val="10"/>
        <color auto="1"/>
        <name val="Calibri"/>
        <scheme val="minor"/>
      </font>
      <fill>
        <patternFill patternType="solid">
          <fgColor indexed="64"/>
          <bgColor theme="2"/>
        </patternFill>
      </fill>
    </dxf>
    <dxf>
      <fill>
        <patternFill patternType="solid">
          <fgColor indexed="64"/>
          <bgColor theme="4" tint="-0.249977111117893"/>
        </patternFill>
      </fill>
      <border diagonalUp="0" diagonalDown="0">
        <left/>
        <right/>
        <top/>
        <bottom/>
        <vertical/>
        <horizontal/>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border>
        <top style="medium">
          <color theme="4" tint="-0.499984740745262"/>
        </top>
      </border>
    </dxf>
    <dxf>
      <border>
        <bottom style="medium">
          <color theme="4" tint="-0.499984740745262"/>
        </bottom>
      </border>
    </dxf>
    <dxf>
      <font>
        <u val="none"/>
        <vertAlign val="baseline"/>
        <sz val="10"/>
        <name val="Calibri"/>
        <scheme val="minor"/>
      </font>
      <fill>
        <patternFill patternType="solid">
          <fgColor indexed="64"/>
          <bgColor theme="2"/>
        </patternFill>
      </fill>
    </dxf>
    <dxf>
      <font>
        <strike val="0"/>
        <outline val="0"/>
        <shadow val="0"/>
        <u val="none"/>
        <vertAlign val="baseline"/>
        <sz val="10"/>
        <color auto="1"/>
        <name val="Calibri"/>
        <scheme val="minor"/>
      </font>
      <fill>
        <patternFill patternType="solid">
          <fgColor indexed="64"/>
          <bgColor theme="2"/>
        </patternFill>
      </fill>
    </dxf>
    <dxf>
      <fill>
        <patternFill patternType="solid">
          <fgColor indexed="64"/>
          <bgColor theme="4" tint="-0.249977111117893"/>
        </patternFill>
      </fill>
      <border diagonalUp="0" diagonalDown="0">
        <left/>
        <right/>
        <top/>
        <bottom/>
        <vertical/>
        <horizontal/>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border>
        <top style="medium">
          <color theme="4" tint="-0.499984740745262"/>
        </top>
      </border>
    </dxf>
    <dxf>
      <border>
        <bottom style="medium">
          <color theme="4" tint="-0.24994659260841701"/>
        </bottom>
      </border>
    </dxf>
    <dxf>
      <font>
        <u val="none"/>
        <vertAlign val="baseline"/>
        <name val="Calibri"/>
        <scheme val="minor"/>
      </font>
      <fill>
        <patternFill patternType="solid">
          <fgColor indexed="64"/>
          <bgColor theme="2"/>
        </patternFill>
      </fill>
    </dxf>
    <dxf>
      <font>
        <strike val="0"/>
        <outline val="0"/>
        <shadow val="0"/>
        <u val="none"/>
        <vertAlign val="baseline"/>
        <sz val="10"/>
        <color auto="1"/>
        <name val="Calibri"/>
        <scheme val="minor"/>
      </font>
      <fill>
        <patternFill patternType="solid">
          <fgColor indexed="64"/>
          <bgColor theme="2"/>
        </patternFill>
      </fill>
    </dxf>
    <dxf>
      <fill>
        <patternFill patternType="solid">
          <fgColor indexed="64"/>
          <bgColor theme="4" tint="-0.249977111117893"/>
        </patternFill>
      </fill>
      <border diagonalUp="0" diagonalDown="0">
        <left/>
        <right/>
        <top/>
        <bottom/>
        <vertical/>
        <horizontal/>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border>
        <top style="medium">
          <color theme="4" tint="-0.499984740745262"/>
        </top>
      </border>
    </dxf>
    <dxf>
      <border>
        <bottom style="medium">
          <color theme="4" tint="-0.249977111117893"/>
        </bottom>
      </border>
    </dxf>
    <dxf>
      <font>
        <u val="none"/>
        <vertAlign val="baseline"/>
        <sz val="10"/>
        <name val="Calibri"/>
        <scheme val="minor"/>
      </font>
      <fill>
        <patternFill patternType="solid">
          <fgColor indexed="64"/>
          <bgColor theme="2"/>
        </patternFill>
      </fill>
    </dxf>
    <dxf>
      <font>
        <strike val="0"/>
        <outline val="0"/>
        <shadow val="0"/>
        <u val="none"/>
        <vertAlign val="baseline"/>
        <sz val="10"/>
        <color auto="1"/>
        <name val="Calibri"/>
        <scheme val="minor"/>
      </font>
      <fill>
        <patternFill patternType="solid">
          <fgColor indexed="64"/>
          <bgColor theme="2"/>
        </patternFill>
      </fill>
    </dxf>
    <dxf>
      <fill>
        <patternFill patternType="solid">
          <fgColor indexed="64"/>
          <bgColor theme="4" tint="-0.249977111117893"/>
        </patternFill>
      </fill>
      <border diagonalUp="0" diagonalDown="0" outline="0">
        <left/>
        <right/>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border>
        <top style="medium">
          <color theme="4" tint="-0.499984740745262"/>
        </top>
      </border>
    </dxf>
    <dxf>
      <border>
        <bottom style="medium">
          <color theme="4" tint="-0.249977111117893"/>
        </bottom>
      </border>
    </dxf>
    <dxf>
      <font>
        <u val="none"/>
        <vertAlign val="baseline"/>
        <sz val="10"/>
        <name val="Calibri"/>
        <scheme val="minor"/>
      </font>
      <fill>
        <patternFill patternType="solid">
          <fgColor indexed="64"/>
          <bgColor theme="2"/>
        </patternFill>
      </fill>
    </dxf>
    <dxf>
      <font>
        <strike val="0"/>
        <outline val="0"/>
        <shadow val="0"/>
        <u val="none"/>
        <vertAlign val="baseline"/>
        <sz val="10"/>
        <color auto="1"/>
        <name val="Calibri"/>
        <scheme val="minor"/>
      </font>
      <fill>
        <patternFill patternType="solid">
          <fgColor indexed="64"/>
          <bgColor theme="2"/>
        </patternFill>
      </fill>
    </dxf>
    <dxf>
      <fill>
        <patternFill patternType="solid">
          <fgColor indexed="64"/>
          <bgColor theme="4" tint="-0.249977111117893"/>
        </patternFill>
      </fill>
      <border diagonalUp="0" diagonalDown="0" outline="0">
        <left/>
        <right/>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ont>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Gifts" displayName="Gifts" ref="B8:E15" totalsRowCount="1" headerRowDxfId="0" dataDxfId="4" totalsRowDxfId="3" headerRowBorderDxfId="2" totalsRowBorderDxfId="1" headerRowCellStyle="Normal 2">
  <autoFilter ref="B8:E14"/>
  <tableColumns count="4">
    <tableColumn id="1" name="Item" totalsRowLabel="Total" dataDxfId="74" totalsRowDxfId="75" dataCellStyle="total number"/>
    <tableColumn id="2" name="Budget" totalsRowFunction="sum" dataDxfId="72" totalsRowDxfId="73" dataCellStyle="total currency"/>
    <tableColumn id="3" name="Actual" totalsRowFunction="sum" dataDxfId="70" totalsRowDxfId="71" dataCellStyle="total currency"/>
    <tableColumn id="4" name="Difference" totalsRowFunction="sum" dataDxfId="68" totalsRowDxfId="69" dataCellStyle="total currency">
      <calculatedColumnFormula>Gifts[Budget]-Gifts[Actual]</calculatedColumnFormula>
    </tableColumn>
  </tableColumns>
  <tableStyleInfo showFirstColumn="1" showLastColumn="0" showRowStripes="1" showColumnStripes="0"/>
  <extLst>
    <ext xmlns:x14="http://schemas.microsoft.com/office/spreadsheetml/2009/9/main" uri="{504A1905-F514-4f6f-8877-14C23A59335A}">
      <x14:table altTextSummary="Enter Gift Items, Budget, and Actual expenses in this table. Difference is auto calculated, and icons are updated"/>
    </ext>
  </extLst>
</table>
</file>

<file path=xl/tables/table2.xml><?xml version="1.0" encoding="utf-8"?>
<table xmlns="http://schemas.openxmlformats.org/spreadsheetml/2006/main" id="2" name="Packaging" displayName="Packaging" ref="B17:E24" totalsRowCount="1" headerRowDxfId="67" dataDxfId="66" totalsRowDxfId="65" headerRowBorderDxfId="64" totalsRowBorderDxfId="63" headerRowCellStyle="Normal 2">
  <autoFilter ref="B17:E23"/>
  <tableColumns count="4">
    <tableColumn id="1" name="Item" totalsRowLabel="Total" dataDxfId="61" totalsRowDxfId="62" dataCellStyle="total number"/>
    <tableColumn id="2" name="Budget" totalsRowFunction="sum" dataDxfId="59" totalsRowDxfId="60" dataCellStyle="total currency"/>
    <tableColumn id="3" name="Actual" totalsRowFunction="sum" dataDxfId="57" totalsRowDxfId="58" dataCellStyle="total currency"/>
    <tableColumn id="4" name="Difference" totalsRowFunction="sum" dataDxfId="55" totalsRowDxfId="56" dataCellStyle="total currency">
      <calculatedColumnFormula>Packaging[Budget]-Packaging[Actual]</calculatedColumnFormula>
    </tableColumn>
  </tableColumns>
  <tableStyleInfo showFirstColumn="1" showLastColumn="0" showRowStripes="1" showColumnStripes="0"/>
  <extLst>
    <ext xmlns:x14="http://schemas.microsoft.com/office/spreadsheetml/2009/9/main" uri="{504A1905-F514-4f6f-8877-14C23A59335A}">
      <x14:table altTextSummary="Enter Packaging Items, Budget, and Actual expenses in this table. Difference is auto calculated, and icons are updated"/>
    </ext>
  </extLst>
</table>
</file>

<file path=xl/tables/table3.xml><?xml version="1.0" encoding="utf-8"?>
<table xmlns="http://schemas.openxmlformats.org/spreadsheetml/2006/main" id="3" name="Entertainment" displayName="Entertainment" ref="I17:L25" totalsRowCount="1" headerRowDxfId="54" dataDxfId="53" totalsRowDxfId="52" headerRowBorderDxfId="51" totalsRowBorderDxfId="50" headerRowCellStyle="Normal 2">
  <autoFilter ref="I17:L24"/>
  <tableColumns count="4">
    <tableColumn id="1" name="Item" totalsRowLabel="Total" dataDxfId="48" totalsRowDxfId="49" dataCellStyle="total number"/>
    <tableColumn id="2" name="Budget" totalsRowFunction="sum" dataDxfId="46" totalsRowDxfId="47" dataCellStyle="total currency"/>
    <tableColumn id="3" name="Actual" totalsRowFunction="sum" dataDxfId="44" totalsRowDxfId="45" dataCellStyle="total currency"/>
    <tableColumn id="4" name="Difference" totalsRowFunction="sum" dataDxfId="42" totalsRowDxfId="43" dataCellStyle="total currency">
      <calculatedColumnFormula>Entertainment[Budget]-Entertainment[Actual]</calculatedColumnFormula>
    </tableColumn>
  </tableColumns>
  <tableStyleInfo showFirstColumn="1" showLastColumn="0" showRowStripes="1" showColumnStripes="0"/>
  <extLst>
    <ext xmlns:x14="http://schemas.microsoft.com/office/spreadsheetml/2009/9/main" uri="{504A1905-F514-4f6f-8877-14C23A59335A}">
      <x14:table altTextSummary="Enter Entertainment Items, Budget, and Actual expenses in this table. Difference is auto calculated, and icons are updated"/>
    </ext>
  </extLst>
</table>
</file>

<file path=xl/tables/table4.xml><?xml version="1.0" encoding="utf-8"?>
<table xmlns="http://schemas.openxmlformats.org/spreadsheetml/2006/main" id="4" name="Miscellaneous" displayName="Miscellaneous" ref="I27:L31" totalsRowCount="1" headerRowDxfId="41" dataDxfId="40" totalsRowDxfId="39" headerRowBorderDxfId="38" totalsRowBorderDxfId="37" headerRowCellStyle="Normal 2">
  <autoFilter ref="I27:L30"/>
  <tableColumns count="4">
    <tableColumn id="1" name="Item" totalsRowLabel="Total" dataDxfId="35" totalsRowDxfId="36" dataCellStyle="total number"/>
    <tableColumn id="2" name="Budget" totalsRowFunction="sum" dataDxfId="33" totalsRowDxfId="34" dataCellStyle="total currency"/>
    <tableColumn id="3" name="Actual" totalsRowFunction="sum" dataDxfId="31" totalsRowDxfId="32" dataCellStyle="total currency"/>
    <tableColumn id="4" name="Difference" totalsRowFunction="sum" dataDxfId="29" totalsRowDxfId="30" dataCellStyle="total currency">
      <calculatedColumnFormula>Miscellaneous[Budget]-Miscellaneous[Actual]</calculatedColumnFormula>
    </tableColumn>
  </tableColumns>
  <tableStyleInfo showFirstColumn="1" showLastColumn="0" showRowStripes="1" showColumnStripes="0"/>
  <extLst>
    <ext xmlns:x14="http://schemas.microsoft.com/office/spreadsheetml/2009/9/main" uri="{504A1905-F514-4f6f-8877-14C23A59335A}">
      <x14:table altTextSummary="Enter Miscellaneous Items, Budget, and Actual expenses in this table. Difference is auto calculated, and icons are updated"/>
    </ext>
  </extLst>
</table>
</file>

<file path=xl/tables/table5.xml><?xml version="1.0" encoding="utf-8"?>
<table xmlns="http://schemas.openxmlformats.org/spreadsheetml/2006/main" id="5" name="Travel" displayName="Travel" ref="B27:E32" totalsRowCount="1" headerRowDxfId="28" dataDxfId="27" totalsRowDxfId="26" headerRowBorderDxfId="25" totalsRowBorderDxfId="24" headerRowCellStyle="Normal 2">
  <autoFilter ref="B27:E31"/>
  <tableColumns count="4">
    <tableColumn id="1" name="Item" totalsRowLabel="Total" dataDxfId="22" totalsRowDxfId="23" dataCellStyle="total number"/>
    <tableColumn id="2" name="Budget" totalsRowFunction="sum" dataDxfId="20" totalsRowDxfId="21" dataCellStyle="total currency"/>
    <tableColumn id="3" name="Actual" totalsRowFunction="sum" dataDxfId="18" totalsRowDxfId="19" dataCellStyle="total currency"/>
    <tableColumn id="4" name="Difference" totalsRowFunction="sum" dataDxfId="16" totalsRowDxfId="17" dataCellStyle="total currency">
      <calculatedColumnFormula>Travel[Budget]-Travel[Actual]</calculatedColumnFormula>
    </tableColumn>
  </tableColumns>
  <tableStyleInfo showFirstColumn="1" showLastColumn="0" showRowStripes="1" showColumnStripes="0"/>
  <extLst>
    <ext xmlns:x14="http://schemas.microsoft.com/office/spreadsheetml/2009/9/main" uri="{504A1905-F514-4f6f-8877-14C23A59335A}">
      <x14:table altTextSummary="Enter Travel Items, Budget, and Actual expenses in this table. Difference is auto calculated, and icons are updated"/>
    </ext>
  </extLst>
</table>
</file>

<file path=xl/tables/table6.xml><?xml version="1.0" encoding="utf-8"?>
<table xmlns="http://schemas.openxmlformats.org/spreadsheetml/2006/main" id="6" name="Meals" displayName="Meals" ref="I8:L13" totalsRowCount="1" headerRowDxfId="15" dataDxfId="14" totalsRowDxfId="13" headerRowBorderDxfId="12" totalsRowBorderDxfId="11" headerRowCellStyle="Normal 2">
  <autoFilter ref="I8:L12"/>
  <tableColumns count="4">
    <tableColumn id="1" name="Item" totalsRowLabel="Total" totalsRowDxfId="10" dataCellStyle="total number"/>
    <tableColumn id="2" name="Budget" totalsRowFunction="sum" totalsRowDxfId="9" dataCellStyle="total currency"/>
    <tableColumn id="3" name="Actual" totalsRowFunction="sum" dataDxfId="7" totalsRowDxfId="8" dataCellStyle="total currency"/>
    <tableColumn id="4" name="Difference" totalsRowFunction="sum" dataDxfId="5" totalsRowDxfId="6" dataCellStyle="total currency">
      <calculatedColumnFormula>Meals[Budget]-Meals[Actual]</calculatedColumnFormula>
    </tableColumn>
  </tableColumns>
  <tableStyleInfo showFirstColumn="1" showLastColumn="0" showRowStripes="1" showColumnStripes="0"/>
  <extLst>
    <ext xmlns:x14="http://schemas.microsoft.com/office/spreadsheetml/2009/9/main" uri="{504A1905-F514-4f6f-8877-14C23A59335A}">
      <x14:table altTextSummary="Enter Meal Items, Budget, and Actual expenses in this table. Difference is auto calculated, and icons are upd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A10" workbookViewId="0">
      <selection activeCell="K4" sqref="K4"/>
    </sheetView>
  </sheetViews>
  <sheetFormatPr defaultColWidth="9.140625" defaultRowHeight="15" x14ac:dyDescent="0.25"/>
  <cols>
    <col min="1" max="1" width="2.5703125" style="3" customWidth="1"/>
    <col min="2" max="2" width="50.5703125" style="2" customWidth="1"/>
    <col min="3" max="3" width="8" style="2" bestFit="1" customWidth="1"/>
    <col min="4" max="4" width="7.42578125" style="2" bestFit="1" customWidth="1"/>
    <col min="5" max="5" width="11" style="2" bestFit="1" customWidth="1"/>
    <col min="6" max="6" width="5" style="2" customWidth="1"/>
    <col min="7" max="7" width="1.42578125" style="2" customWidth="1"/>
    <col min="8" max="8" width="5" style="2" customWidth="1"/>
    <col min="9" max="9" width="50.5703125" style="2" customWidth="1"/>
    <col min="10" max="10" width="22" style="2" customWidth="1"/>
    <col min="11" max="12" width="15.42578125" style="2" customWidth="1"/>
    <col min="13" max="13" width="3.5703125" style="2" customWidth="1"/>
    <col min="14" max="16384" width="9.140625" style="2"/>
  </cols>
  <sheetData>
    <row r="1" spans="1:17" ht="40.5" customHeight="1" x14ac:dyDescent="0.25">
      <c r="A1" s="1" t="s">
        <v>0</v>
      </c>
    </row>
    <row r="2" spans="1:17" ht="61.5" x14ac:dyDescent="0.25">
      <c r="A2" s="3" t="s">
        <v>1</v>
      </c>
      <c r="B2" s="4" t="s">
        <v>2</v>
      </c>
      <c r="C2" s="4"/>
      <c r="D2" s="4"/>
      <c r="E2" s="4"/>
      <c r="F2" s="5"/>
      <c r="G2" s="6"/>
      <c r="Q2" s="7"/>
    </row>
    <row r="3" spans="1:17" ht="61.5" x14ac:dyDescent="0.25">
      <c r="A3" s="8" t="s">
        <v>3</v>
      </c>
      <c r="B3" s="4"/>
      <c r="C3" s="4"/>
      <c r="D3" s="4"/>
      <c r="E3" s="4"/>
      <c r="F3" s="5"/>
      <c r="G3" s="9"/>
      <c r="H3" s="10"/>
      <c r="I3" s="11" t="s">
        <v>4</v>
      </c>
      <c r="J3" s="11"/>
      <c r="K3" s="12">
        <f>SUM(Gifts[Budget],Packaging[Budget],(Travel[Budget],(Meals[Budget],(Entertainment[Budget],Miscellaneous[Budget]))))</f>
        <v>750</v>
      </c>
    </row>
    <row r="4" spans="1:17" s="19" customFormat="1" ht="62.25" thickBot="1" x14ac:dyDescent="0.3">
      <c r="A4" s="13" t="s">
        <v>5</v>
      </c>
      <c r="B4" s="4"/>
      <c r="C4" s="4"/>
      <c r="D4" s="4"/>
      <c r="E4" s="4"/>
      <c r="F4" s="14"/>
      <c r="G4" s="15"/>
      <c r="H4" s="16"/>
      <c r="I4" s="17" t="s">
        <v>6</v>
      </c>
      <c r="J4" s="17"/>
      <c r="K4" s="18">
        <f>SUM((Gifts[Actual],(Packaging[Actual],(Travel[Actual],(Meals[Actual],(Entertainment[Actual],(Miscellaneous[Actual])))))))</f>
        <v>820</v>
      </c>
    </row>
    <row r="5" spans="1:17" ht="62.25" thickTop="1" x14ac:dyDescent="0.25">
      <c r="A5" s="20" t="s">
        <v>7</v>
      </c>
      <c r="B5" s="4"/>
      <c r="C5" s="4"/>
      <c r="D5" s="4"/>
      <c r="E5" s="4"/>
      <c r="F5" s="5"/>
      <c r="G5" s="9"/>
      <c r="H5" s="21"/>
      <c r="I5" s="22" t="s">
        <v>8</v>
      </c>
      <c r="J5" s="22"/>
      <c r="K5" s="23">
        <f>SUM(K3-K4)</f>
        <v>-70</v>
      </c>
    </row>
    <row r="6" spans="1:17" ht="61.5" x14ac:dyDescent="0.25">
      <c r="A6" s="20"/>
      <c r="B6" s="4"/>
      <c r="C6" s="4"/>
      <c r="D6" s="4"/>
      <c r="E6" s="4"/>
      <c r="F6" s="5"/>
      <c r="G6" s="24"/>
      <c r="H6" s="21"/>
    </row>
    <row r="7" spans="1:17" s="27" customFormat="1" ht="26.25" x14ac:dyDescent="0.25">
      <c r="A7" s="20" t="s">
        <v>9</v>
      </c>
      <c r="B7" s="60" t="s">
        <v>10</v>
      </c>
      <c r="C7" s="60"/>
      <c r="D7" s="60"/>
      <c r="E7" s="60"/>
      <c r="F7" s="25"/>
      <c r="G7" s="25"/>
      <c r="H7" s="21"/>
      <c r="I7" s="26" t="s">
        <v>11</v>
      </c>
      <c r="J7" s="26"/>
      <c r="K7" s="26"/>
      <c r="L7" s="26"/>
    </row>
    <row r="8" spans="1:17" ht="16.5" thickBot="1" x14ac:dyDescent="0.3">
      <c r="A8" s="20" t="s">
        <v>12</v>
      </c>
      <c r="B8" s="61" t="s">
        <v>13</v>
      </c>
      <c r="C8" s="62" t="s">
        <v>14</v>
      </c>
      <c r="D8" s="62" t="s">
        <v>15</v>
      </c>
      <c r="E8" s="63" t="s">
        <v>16</v>
      </c>
      <c r="F8" s="28"/>
      <c r="G8" s="28"/>
      <c r="H8" s="21"/>
      <c r="I8" s="29" t="s">
        <v>13</v>
      </c>
      <c r="J8" s="30" t="s">
        <v>14</v>
      </c>
      <c r="K8" s="30" t="s">
        <v>15</v>
      </c>
      <c r="L8" s="31" t="s">
        <v>16</v>
      </c>
    </row>
    <row r="9" spans="1:17" ht="15.75" customHeight="1" x14ac:dyDescent="0.25">
      <c r="A9" s="20"/>
      <c r="B9" s="32" t="s">
        <v>17</v>
      </c>
      <c r="C9" s="33">
        <v>500</v>
      </c>
      <c r="D9" s="33">
        <v>495</v>
      </c>
      <c r="E9" s="34">
        <f>Gifts[Budget]-Gifts[Actual]</f>
        <v>5</v>
      </c>
      <c r="F9" s="34"/>
      <c r="G9" s="34"/>
      <c r="H9" s="21"/>
      <c r="I9" s="32" t="s">
        <v>18</v>
      </c>
      <c r="J9" s="33"/>
      <c r="K9" s="33"/>
      <c r="L9" s="34">
        <f>Meals[Budget]-Meals[Actual]</f>
        <v>0</v>
      </c>
    </row>
    <row r="10" spans="1:17" ht="15.75" customHeight="1" x14ac:dyDescent="0.25">
      <c r="A10" s="20"/>
      <c r="B10" s="32" t="s">
        <v>19</v>
      </c>
      <c r="C10" s="33">
        <v>250</v>
      </c>
      <c r="D10" s="33">
        <v>325</v>
      </c>
      <c r="E10" s="34">
        <f>Gifts[Budget]-Gifts[Actual]</f>
        <v>-75</v>
      </c>
      <c r="F10" s="34"/>
      <c r="G10" s="34"/>
      <c r="H10" s="35"/>
      <c r="I10" s="32" t="s">
        <v>20</v>
      </c>
      <c r="J10" s="33"/>
      <c r="K10" s="33"/>
      <c r="L10" s="34">
        <f>Meals[Budget]-Meals[Actual]</f>
        <v>0</v>
      </c>
    </row>
    <row r="11" spans="1:17" ht="15.75" customHeight="1" x14ac:dyDescent="0.25">
      <c r="A11" s="20"/>
      <c r="B11" s="32" t="s">
        <v>11</v>
      </c>
      <c r="C11" s="33"/>
      <c r="D11" s="33"/>
      <c r="E11" s="34">
        <f>Gifts[Budget]-Gifts[Actual]</f>
        <v>0</v>
      </c>
      <c r="F11" s="34"/>
      <c r="G11" s="34"/>
      <c r="H11" s="36"/>
      <c r="I11" s="37"/>
      <c r="J11" s="33"/>
      <c r="K11" s="33"/>
      <c r="L11" s="34">
        <f>Meals[Budget]-Meals[Actual]</f>
        <v>0</v>
      </c>
    </row>
    <row r="12" spans="1:17" ht="15.75" thickBot="1" x14ac:dyDescent="0.3">
      <c r="A12" s="20"/>
      <c r="B12" s="32" t="s">
        <v>21</v>
      </c>
      <c r="C12" s="33"/>
      <c r="D12" s="33"/>
      <c r="E12" s="34">
        <f>Gifts[Budget]-Gifts[Actual]</f>
        <v>0</v>
      </c>
      <c r="F12" s="34"/>
      <c r="G12" s="34"/>
      <c r="H12" s="38"/>
      <c r="I12" s="39"/>
      <c r="J12" s="33"/>
      <c r="K12" s="33"/>
      <c r="L12" s="34">
        <f>Meals[Budget]-Meals[Actual]</f>
        <v>0</v>
      </c>
    </row>
    <row r="13" spans="1:17" ht="15.75" customHeight="1" x14ac:dyDescent="0.25">
      <c r="A13" s="20"/>
      <c r="B13" s="32" t="s">
        <v>22</v>
      </c>
      <c r="C13" s="33"/>
      <c r="D13" s="33"/>
      <c r="E13" s="34">
        <f>Gifts[Budget]-Gifts[Actual]</f>
        <v>0</v>
      </c>
      <c r="F13" s="34"/>
      <c r="G13" s="34"/>
      <c r="H13" s="38"/>
      <c r="I13" s="40" t="s">
        <v>23</v>
      </c>
      <c r="J13" s="41">
        <f>SUBTOTAL(109,Meals[Budget])</f>
        <v>0</v>
      </c>
      <c r="K13" s="41">
        <f>SUBTOTAL(109,Meals[Actual])</f>
        <v>0</v>
      </c>
      <c r="L13" s="41">
        <f>SUBTOTAL(109,Meals[Difference])</f>
        <v>0</v>
      </c>
    </row>
    <row r="14" spans="1:17" ht="15.75" thickBot="1" x14ac:dyDescent="0.3">
      <c r="A14" s="20"/>
      <c r="B14" s="32" t="s">
        <v>24</v>
      </c>
      <c r="C14" s="33"/>
      <c r="D14" s="33"/>
      <c r="E14" s="34">
        <f>Gifts[Budget]-Gifts[Actual]</f>
        <v>0</v>
      </c>
      <c r="F14" s="34"/>
      <c r="G14" s="34"/>
      <c r="H14" s="38"/>
    </row>
    <row r="15" spans="1:17" s="44" customFormat="1" ht="12.75" x14ac:dyDescent="0.2">
      <c r="A15" s="20"/>
      <c r="B15" s="40" t="s">
        <v>23</v>
      </c>
      <c r="C15" s="41">
        <f>SUBTOTAL(109,Gifts[Budget])</f>
        <v>750</v>
      </c>
      <c r="D15" s="41">
        <f>SUBTOTAL(109,Gifts[Actual])</f>
        <v>820</v>
      </c>
      <c r="E15" s="41">
        <f>SUBTOTAL(109,Gifts[Difference])</f>
        <v>-70</v>
      </c>
      <c r="F15" s="42"/>
      <c r="G15" s="42"/>
      <c r="H15" s="43"/>
    </row>
    <row r="16" spans="1:17" s="27" customFormat="1" ht="26.25" x14ac:dyDescent="0.25">
      <c r="A16" s="20" t="s">
        <v>25</v>
      </c>
      <c r="B16" s="26" t="s">
        <v>26</v>
      </c>
      <c r="C16" s="26"/>
      <c r="D16" s="26"/>
      <c r="E16" s="26"/>
      <c r="F16" s="45"/>
      <c r="G16" s="45"/>
      <c r="H16" s="38"/>
      <c r="I16" s="26" t="s">
        <v>27</v>
      </c>
      <c r="J16" s="26"/>
      <c r="K16" s="26"/>
      <c r="L16" s="46"/>
    </row>
    <row r="17" spans="1:13" ht="16.5" thickBot="1" x14ac:dyDescent="0.3">
      <c r="A17" s="47" t="s">
        <v>28</v>
      </c>
      <c r="B17" s="48" t="s">
        <v>13</v>
      </c>
      <c r="C17" s="49" t="s">
        <v>14</v>
      </c>
      <c r="D17" s="49" t="s">
        <v>15</v>
      </c>
      <c r="E17" s="50" t="s">
        <v>16</v>
      </c>
      <c r="F17" s="51"/>
      <c r="G17" s="28"/>
      <c r="H17" s="52"/>
      <c r="I17" s="48" t="s">
        <v>13</v>
      </c>
      <c r="J17" s="49" t="s">
        <v>14</v>
      </c>
      <c r="K17" s="49" t="s">
        <v>15</v>
      </c>
      <c r="L17" s="50" t="s">
        <v>16</v>
      </c>
      <c r="M17" s="53"/>
    </row>
    <row r="18" spans="1:13" ht="15.75" customHeight="1" x14ac:dyDescent="0.25">
      <c r="A18" s="20"/>
      <c r="B18" s="32" t="s">
        <v>29</v>
      </c>
      <c r="C18" s="33"/>
      <c r="D18" s="33"/>
      <c r="E18" s="34">
        <f>Packaging[Budget]-Packaging[Actual]</f>
        <v>0</v>
      </c>
      <c r="F18" s="34"/>
      <c r="G18" s="34"/>
      <c r="H18" s="38"/>
      <c r="I18" s="2" t="s">
        <v>30</v>
      </c>
      <c r="J18" s="33"/>
      <c r="K18" s="33"/>
      <c r="L18" s="34">
        <f>Entertainment[Budget]-Entertainment[Actual]</f>
        <v>0</v>
      </c>
    </row>
    <row r="19" spans="1:13" ht="15.75" customHeight="1" x14ac:dyDescent="0.25">
      <c r="A19" s="20"/>
      <c r="B19" s="32" t="s">
        <v>31</v>
      </c>
      <c r="C19" s="33"/>
      <c r="D19" s="33"/>
      <c r="E19" s="34">
        <f>Packaging[Budget]-Packaging[Actual]</f>
        <v>0</v>
      </c>
      <c r="F19" s="34"/>
      <c r="G19" s="34"/>
      <c r="H19" s="38"/>
      <c r="I19" s="32" t="s">
        <v>32</v>
      </c>
      <c r="J19" s="33"/>
      <c r="K19" s="33"/>
      <c r="L19" s="34">
        <f>Entertainment[Budget]-Entertainment[Actual]</f>
        <v>0</v>
      </c>
    </row>
    <row r="20" spans="1:13" ht="15.75" customHeight="1" x14ac:dyDescent="0.25">
      <c r="A20" s="20"/>
      <c r="B20" s="37"/>
      <c r="C20" s="33"/>
      <c r="D20" s="33"/>
      <c r="E20" s="34">
        <f>Packaging[Budget]-Packaging[Actual]</f>
        <v>0</v>
      </c>
      <c r="F20" s="34"/>
      <c r="G20" s="34"/>
      <c r="H20" s="38"/>
      <c r="I20" s="32" t="s">
        <v>33</v>
      </c>
      <c r="J20" s="33"/>
      <c r="K20" s="33"/>
      <c r="L20" s="34">
        <f>Entertainment[Budget]-Entertainment[Actual]</f>
        <v>0</v>
      </c>
    </row>
    <row r="21" spans="1:13" ht="15.75" customHeight="1" x14ac:dyDescent="0.25">
      <c r="A21" s="20"/>
      <c r="B21" s="37"/>
      <c r="C21" s="33"/>
      <c r="D21" s="33"/>
      <c r="E21" s="34">
        <f>Packaging[Budget]-Packaging[Actual]</f>
        <v>0</v>
      </c>
      <c r="F21" s="34"/>
      <c r="G21" s="34"/>
      <c r="H21" s="38"/>
      <c r="I21" s="32" t="s">
        <v>34</v>
      </c>
      <c r="J21" s="33"/>
      <c r="K21" s="33"/>
      <c r="L21" s="34">
        <f>Entertainment[Budget]-Entertainment[Actual]</f>
        <v>0</v>
      </c>
    </row>
    <row r="22" spans="1:13" ht="15.75" customHeight="1" x14ac:dyDescent="0.25">
      <c r="A22" s="20"/>
      <c r="B22" s="37"/>
      <c r="C22" s="33"/>
      <c r="D22" s="33"/>
      <c r="E22" s="34">
        <f>Packaging[Budget]-Packaging[Actual]</f>
        <v>0</v>
      </c>
      <c r="F22" s="34"/>
      <c r="G22" s="34"/>
      <c r="H22" s="38"/>
      <c r="I22" s="37"/>
      <c r="J22" s="33"/>
      <c r="K22" s="33"/>
      <c r="L22" s="34">
        <f>Entertainment[Budget]-Entertainment[Actual]</f>
        <v>0</v>
      </c>
    </row>
    <row r="23" spans="1:13" ht="15.75" thickBot="1" x14ac:dyDescent="0.3">
      <c r="A23" s="20"/>
      <c r="B23" s="32"/>
      <c r="C23" s="33"/>
      <c r="D23" s="33"/>
      <c r="E23" s="34">
        <f>Packaging[Budget]-Packaging[Actual]</f>
        <v>0</v>
      </c>
      <c r="F23" s="34"/>
      <c r="G23" s="34"/>
      <c r="H23" s="38"/>
      <c r="I23" s="37"/>
      <c r="J23" s="33"/>
      <c r="K23" s="33"/>
      <c r="L23" s="34">
        <f>Entertainment[Budget]-Entertainment[Actual]</f>
        <v>0</v>
      </c>
    </row>
    <row r="24" spans="1:13" ht="15.75" thickBot="1" x14ac:dyDescent="0.3">
      <c r="A24" s="20"/>
      <c r="B24" s="40" t="s">
        <v>23</v>
      </c>
      <c r="C24" s="41">
        <f>SUBTOTAL(109,Packaging[Budget])</f>
        <v>0</v>
      </c>
      <c r="D24" s="41">
        <f>SUBTOTAL(109,Packaging[Actual])</f>
        <v>0</v>
      </c>
      <c r="E24" s="41">
        <f>SUBTOTAL(109,Packaging[Difference])</f>
        <v>0</v>
      </c>
      <c r="F24" s="42"/>
      <c r="G24" s="42"/>
      <c r="H24" s="38"/>
      <c r="I24" s="32"/>
      <c r="J24" s="33"/>
      <c r="K24" s="33"/>
      <c r="L24" s="34">
        <f>Entertainment[Budget]-Entertainment[Actual]</f>
        <v>0</v>
      </c>
    </row>
    <row r="25" spans="1:13" ht="15.75" customHeight="1" x14ac:dyDescent="0.25">
      <c r="A25" s="20"/>
      <c r="B25" s="54"/>
      <c r="C25" s="54"/>
      <c r="D25" s="54"/>
      <c r="E25" s="54"/>
      <c r="F25" s="38"/>
      <c r="G25" s="38"/>
      <c r="H25" s="38"/>
      <c r="I25" s="40" t="s">
        <v>23</v>
      </c>
      <c r="J25" s="41">
        <f>SUBTOTAL(109,Entertainment[Budget])</f>
        <v>0</v>
      </c>
      <c r="K25" s="41">
        <f>SUBTOTAL(109,Entertainment[Actual])</f>
        <v>0</v>
      </c>
      <c r="L25" s="41">
        <f>SUBTOTAL(109,Entertainment[Difference])</f>
        <v>0</v>
      </c>
    </row>
    <row r="26" spans="1:13" ht="26.25" x14ac:dyDescent="0.25">
      <c r="A26" s="20" t="s">
        <v>35</v>
      </c>
      <c r="B26" s="26" t="s">
        <v>36</v>
      </c>
      <c r="C26" s="26"/>
      <c r="D26" s="26"/>
      <c r="E26" s="26"/>
      <c r="F26" s="55"/>
      <c r="G26" s="55"/>
      <c r="H26" s="38"/>
      <c r="I26" s="26" t="s">
        <v>37</v>
      </c>
      <c r="J26" s="26"/>
      <c r="K26" s="26"/>
      <c r="L26" s="46"/>
    </row>
    <row r="27" spans="1:13" ht="16.5" thickBot="1" x14ac:dyDescent="0.3">
      <c r="A27" s="20" t="s">
        <v>38</v>
      </c>
      <c r="B27" s="29" t="s">
        <v>13</v>
      </c>
      <c r="C27" s="30" t="s">
        <v>14</v>
      </c>
      <c r="D27" s="30" t="s">
        <v>15</v>
      </c>
      <c r="E27" s="31" t="s">
        <v>16</v>
      </c>
      <c r="F27" s="28"/>
      <c r="G27" s="28"/>
      <c r="H27" s="38"/>
      <c r="I27" s="56" t="s">
        <v>13</v>
      </c>
      <c r="J27" s="57" t="s">
        <v>14</v>
      </c>
      <c r="K27" s="57" t="s">
        <v>15</v>
      </c>
      <c r="L27" s="58" t="s">
        <v>16</v>
      </c>
    </row>
    <row r="28" spans="1:13" ht="15.75" customHeight="1" x14ac:dyDescent="0.25">
      <c r="A28" s="20"/>
      <c r="B28" s="32" t="s">
        <v>39</v>
      </c>
      <c r="C28" s="33"/>
      <c r="D28" s="33"/>
      <c r="E28" s="34">
        <f>Travel[Budget]-Travel[Actual]</f>
        <v>0</v>
      </c>
      <c r="F28" s="34"/>
      <c r="G28" s="34"/>
      <c r="H28" s="38"/>
      <c r="I28" s="37"/>
      <c r="J28" s="33"/>
      <c r="K28" s="33"/>
      <c r="L28" s="34">
        <f>Miscellaneous[Budget]-Miscellaneous[Actual]</f>
        <v>0</v>
      </c>
    </row>
    <row r="29" spans="1:13" ht="15.75" customHeight="1" x14ac:dyDescent="0.25">
      <c r="A29" s="20"/>
      <c r="B29" s="32" t="s">
        <v>40</v>
      </c>
      <c r="C29" s="33"/>
      <c r="D29" s="33"/>
      <c r="E29" s="34">
        <f>Travel[Budget]-Travel[Actual]</f>
        <v>0</v>
      </c>
      <c r="F29" s="34"/>
      <c r="G29" s="34"/>
      <c r="H29" s="38"/>
      <c r="I29" s="37"/>
      <c r="J29" s="33"/>
      <c r="K29" s="33"/>
      <c r="L29" s="34">
        <f>Miscellaneous[Budget]-Miscellaneous[Actual]</f>
        <v>0</v>
      </c>
    </row>
    <row r="30" spans="1:13" ht="15.75" thickBot="1" x14ac:dyDescent="0.3">
      <c r="A30" s="20"/>
      <c r="B30" s="37" t="s">
        <v>41</v>
      </c>
      <c r="C30" s="33"/>
      <c r="D30" s="33"/>
      <c r="E30" s="34">
        <f>Travel[Budget]-Travel[Actual]</f>
        <v>0</v>
      </c>
      <c r="F30" s="34"/>
      <c r="G30" s="34"/>
      <c r="H30" s="38"/>
      <c r="I30" s="32"/>
      <c r="J30" s="33"/>
      <c r="K30" s="33"/>
      <c r="L30" s="34">
        <f>Miscellaneous[Budget]-Miscellaneous[Actual]</f>
        <v>0</v>
      </c>
    </row>
    <row r="31" spans="1:13" ht="15.75" thickBot="1" x14ac:dyDescent="0.3">
      <c r="A31" s="20"/>
      <c r="B31" s="32" t="s">
        <v>42</v>
      </c>
      <c r="C31" s="33"/>
      <c r="D31" s="33"/>
      <c r="E31" s="34">
        <f>Travel[Budget]-Travel[Actual]</f>
        <v>0</v>
      </c>
      <c r="F31" s="34"/>
      <c r="G31" s="34"/>
      <c r="H31" s="38"/>
      <c r="I31" s="40" t="s">
        <v>23</v>
      </c>
      <c r="J31" s="41">
        <f>SUBTOTAL(109,Miscellaneous[Budget])</f>
        <v>0</v>
      </c>
      <c r="K31" s="41">
        <f>SUBTOTAL(109,Miscellaneous[Actual])</f>
        <v>0</v>
      </c>
      <c r="L31" s="41">
        <f>SUBTOTAL(109,Miscellaneous[Difference])</f>
        <v>0</v>
      </c>
    </row>
    <row r="32" spans="1:13" ht="15.75" customHeight="1" x14ac:dyDescent="0.25">
      <c r="A32" s="20"/>
      <c r="B32" s="40" t="s">
        <v>23</v>
      </c>
      <c r="C32" s="41">
        <f>SUBTOTAL(109,Travel[Budget])</f>
        <v>0</v>
      </c>
      <c r="D32" s="41">
        <f>SUBTOTAL(109,Travel[Actual])</f>
        <v>0</v>
      </c>
      <c r="E32" s="41">
        <f>SUBTOTAL(109,Travel[Difference])</f>
        <v>0</v>
      </c>
      <c r="F32" s="42"/>
      <c r="G32" s="42"/>
      <c r="H32" s="38"/>
    </row>
    <row r="33" spans="1:8" x14ac:dyDescent="0.25">
      <c r="A33" s="20"/>
      <c r="H33" s="38"/>
    </row>
    <row r="34" spans="1:8" x14ac:dyDescent="0.25">
      <c r="A34" s="20"/>
      <c r="H34" s="38"/>
    </row>
    <row r="35" spans="1:8" x14ac:dyDescent="0.25">
      <c r="A35" s="20"/>
      <c r="H35" s="38"/>
    </row>
    <row r="36" spans="1:8" x14ac:dyDescent="0.25">
      <c r="H36" s="59"/>
    </row>
    <row r="37" spans="1:8" x14ac:dyDescent="0.25">
      <c r="H37" s="59"/>
    </row>
  </sheetData>
  <mergeCells count="10">
    <mergeCell ref="B16:E16"/>
    <mergeCell ref="I16:L16"/>
    <mergeCell ref="B26:E26"/>
    <mergeCell ref="I26:L26"/>
    <mergeCell ref="B2:E6"/>
    <mergeCell ref="I3:J3"/>
    <mergeCell ref="I4:J4"/>
    <mergeCell ref="I5:J5"/>
    <mergeCell ref="B7:E7"/>
    <mergeCell ref="I7:L7"/>
  </mergeCells>
  <conditionalFormatting sqref="L9:L13">
    <cfRule type="iconSet" priority="10">
      <iconSet iconSet="3Signs">
        <cfvo type="percent" val="0"/>
        <cfvo type="num" val="-20"/>
        <cfvo type="num" val="0"/>
      </iconSet>
    </cfRule>
  </conditionalFormatting>
  <conditionalFormatting sqref="L28:L31 E28:G32 L18:L25 E18:G24 E9:G15">
    <cfRule type="iconSet" priority="11">
      <iconSet iconSet="3Signs">
        <cfvo type="percent" val="0"/>
        <cfvo type="num" val="-20"/>
        <cfvo type="num" val="0"/>
      </iconSet>
    </cfRule>
  </conditionalFormatting>
  <conditionalFormatting sqref="E9:G14">
    <cfRule type="iconSet" priority="9">
      <iconSet iconSet="3Symbols2">
        <cfvo type="percent" val="0"/>
        <cfvo type="percent" val="33"/>
        <cfvo type="percent" val="67"/>
      </iconSet>
    </cfRule>
  </conditionalFormatting>
  <conditionalFormatting sqref="E15:G15">
    <cfRule type="iconSet" priority="8">
      <iconSet iconSet="3Symbols2">
        <cfvo type="percent" val="0"/>
        <cfvo type="percent" val="33"/>
        <cfvo type="percent" val="67"/>
      </iconSet>
    </cfRule>
  </conditionalFormatting>
  <conditionalFormatting sqref="L9:L12">
    <cfRule type="iconSet" priority="7">
      <iconSet iconSet="3Symbols2">
        <cfvo type="percent" val="0"/>
        <cfvo type="percent" val="33"/>
        <cfvo type="percent" val="67"/>
      </iconSet>
    </cfRule>
  </conditionalFormatting>
  <conditionalFormatting sqref="L13">
    <cfRule type="iconSet" priority="6">
      <iconSet iconSet="3Symbols2">
        <cfvo type="percent" val="0"/>
        <cfvo type="percent" val="33"/>
        <cfvo type="percent" val="67"/>
      </iconSet>
    </cfRule>
  </conditionalFormatting>
  <conditionalFormatting sqref="E18:G23">
    <cfRule type="iconSet" priority="5">
      <iconSet iconSet="3Symbols2">
        <cfvo type="percent" val="0"/>
        <cfvo type="percent" val="33"/>
        <cfvo type="percent" val="67"/>
      </iconSet>
    </cfRule>
  </conditionalFormatting>
  <conditionalFormatting sqref="E24:G24">
    <cfRule type="iconSet" priority="4">
      <iconSet iconSet="3Symbols2">
        <cfvo type="percent" val="0"/>
        <cfvo type="percent" val="33"/>
        <cfvo type="percent" val="67"/>
      </iconSet>
    </cfRule>
  </conditionalFormatting>
  <conditionalFormatting sqref="L18:L24">
    <cfRule type="iconSet" priority="3">
      <iconSet iconSet="3Symbols2">
        <cfvo type="percent" val="0"/>
        <cfvo type="percent" val="33"/>
        <cfvo type="percent" val="67"/>
      </iconSet>
    </cfRule>
  </conditionalFormatting>
  <conditionalFormatting sqref="L28:L31 E28:G32">
    <cfRule type="iconSet" priority="2">
      <iconSet iconSet="3Symbols2">
        <cfvo type="percent" val="0"/>
        <cfvo type="percent" val="33"/>
        <cfvo type="percent" val="67"/>
      </iconSet>
    </cfRule>
  </conditionalFormatting>
  <conditionalFormatting sqref="K5">
    <cfRule type="cellIs" dxfId="76" priority="1" operator="greaterThan">
      <formula>SUM(K3-K4)</formula>
    </cfRule>
  </conditionalFormatting>
  <conditionalFormatting sqref="L25">
    <cfRule type="iconSet" priority="12">
      <iconSet iconSet="3Symbols2">
        <cfvo type="percent" val="0"/>
        <cfvo type="percent" val="33"/>
        <cfvo type="percent" val="67"/>
      </iconSet>
    </cfRule>
  </conditionalFormatting>
  <pageMargins left="0.7" right="0.7" top="0.75" bottom="0.75" header="0.3" footer="0.3"/>
  <pageSetup orientation="portrait" horizontalDpi="1200" verticalDpi="1200"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Shedra Rakestraw</dc:creator>
  <cp:lastModifiedBy>Shedra Rakestraw</cp:lastModifiedBy>
  <dcterms:created xsi:type="dcterms:W3CDTF">2019-08-14T20:50:35Z</dcterms:created>
  <dcterms:modified xsi:type="dcterms:W3CDTF">2019-08-14T20:52:20Z</dcterms:modified>
</cp:coreProperties>
</file>